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ÁTMENETI RENDELET\2024. évi átmeneti rendelet\KT előterjesztés és rendelettervezet\"/>
    </mc:Choice>
  </mc:AlternateContent>
  <bookViews>
    <workbookView xWindow="0" yWindow="0" windowWidth="28800" windowHeight="11535"/>
  </bookViews>
  <sheets>
    <sheet name="2024" sheetId="2" r:id="rId1"/>
  </sheets>
  <definedNames>
    <definedName name="_xlnm.Print_Titles" localSheetId="0">'2024'!$4:$7</definedName>
    <definedName name="_xlnm.Print_Area" localSheetId="0">'2024'!$A$1:$F$119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9" i="2" l="1"/>
  <c r="A90" i="2"/>
  <c r="F89" i="2"/>
  <c r="F28" i="2" l="1"/>
  <c r="A37" i="2" l="1"/>
  <c r="A40" i="2" s="1"/>
  <c r="F37" i="2"/>
  <c r="F52" i="2" l="1"/>
  <c r="F31" i="2" l="1"/>
  <c r="F71" i="2" l="1"/>
  <c r="F70" i="2"/>
  <c r="F69" i="2"/>
  <c r="F68" i="2"/>
  <c r="F67" i="2"/>
  <c r="F66" i="2"/>
  <c r="F65" i="2"/>
  <c r="F64" i="2"/>
  <c r="F80" i="2"/>
  <c r="F79" i="2"/>
  <c r="F63" i="2" l="1"/>
  <c r="C78" i="2" l="1"/>
  <c r="C40" i="2"/>
  <c r="F77" i="2" l="1"/>
  <c r="F76" i="2"/>
  <c r="F90" i="2" l="1"/>
  <c r="F23" i="2" l="1"/>
  <c r="F30" i="2"/>
  <c r="F29" i="2"/>
  <c r="F27" i="2"/>
  <c r="F26" i="2"/>
  <c r="F25" i="2"/>
  <c r="F20" i="2"/>
  <c r="F19" i="2"/>
  <c r="F18" i="2"/>
  <c r="F17" i="2"/>
  <c r="F16" i="2"/>
  <c r="F15" i="2"/>
  <c r="F14" i="2"/>
  <c r="F13" i="2"/>
  <c r="F34" i="2"/>
  <c r="F50" i="2" l="1"/>
  <c r="F53" i="2" l="1"/>
  <c r="F57" i="2" l="1"/>
  <c r="F78" i="2" l="1"/>
  <c r="F75" i="2"/>
  <c r="F72" i="2"/>
  <c r="F24" i="2"/>
  <c r="F85" i="2" l="1"/>
  <c r="F86" i="2"/>
  <c r="F45" i="2" l="1"/>
  <c r="F47" i="2" l="1"/>
  <c r="F46" i="2"/>
  <c r="F88" i="2" l="1"/>
  <c r="F87" i="2"/>
  <c r="F84" i="2"/>
  <c r="F83" i="2"/>
  <c r="F44" i="2" l="1"/>
  <c r="F43" i="2"/>
  <c r="F94" i="2" l="1"/>
  <c r="F93" i="2"/>
  <c r="F97" i="2"/>
  <c r="F98" i="2"/>
  <c r="F118" i="2"/>
  <c r="F117" i="2"/>
  <c r="F114" i="2"/>
  <c r="F113" i="2"/>
  <c r="F110" i="2"/>
  <c r="F109" i="2"/>
  <c r="F106" i="2"/>
  <c r="F105" i="2"/>
  <c r="F102" i="2"/>
  <c r="F101" i="2"/>
  <c r="F60" i="2" l="1"/>
  <c r="F41" i="2" l="1"/>
  <c r="F42" i="2"/>
  <c r="F9" i="2"/>
  <c r="F10" i="2"/>
  <c r="F11" i="2"/>
  <c r="F12" i="2"/>
  <c r="F51" i="2"/>
  <c r="F22" i="2"/>
  <c r="A10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F56" i="2"/>
  <c r="A22" i="2" l="1"/>
  <c r="A23" i="2" s="1"/>
  <c r="A24" i="2" s="1"/>
  <c r="A25" i="2" s="1"/>
  <c r="A26" i="2" s="1"/>
  <c r="F40" i="2"/>
  <c r="F21" i="2"/>
  <c r="A27" i="2" l="1"/>
  <c r="A28" i="2" s="1"/>
  <c r="A29" i="2" s="1"/>
  <c r="A41" i="2"/>
  <c r="A42" i="2" s="1"/>
  <c r="A43" i="2" s="1"/>
  <c r="A44" i="2" s="1"/>
  <c r="A45" i="2" s="1"/>
  <c r="A46" i="2" s="1"/>
  <c r="A47" i="2" s="1"/>
  <c r="A50" i="2" s="1"/>
  <c r="A30" i="2" l="1"/>
  <c r="A31" i="2" s="1"/>
  <c r="A51" i="2"/>
  <c r="A53" i="2" s="1"/>
  <c r="A56" i="2" s="1"/>
  <c r="A57" i="2" s="1"/>
  <c r="A52" i="2"/>
  <c r="A60" i="2" l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5" i="2" s="1"/>
  <c r="A76" i="2" s="1"/>
  <c r="A77" i="2" s="1"/>
  <c r="A78" i="2" s="1"/>
  <c r="A79" i="2" s="1"/>
  <c r="A80" i="2" s="1"/>
  <c r="A83" i="2" s="1"/>
  <c r="A84" i="2" l="1"/>
  <c r="A85" i="2" s="1"/>
  <c r="A86" i="2" s="1"/>
  <c r="A87" i="2" s="1"/>
  <c r="A88" i="2" l="1"/>
  <c r="A93" i="2" s="1"/>
  <c r="A94" i="2" s="1"/>
  <c r="A97" i="2" s="1"/>
  <c r="A98" i="2" s="1"/>
  <c r="A101" i="2" s="1"/>
  <c r="A102" i="2" s="1"/>
  <c r="A105" i="2" s="1"/>
  <c r="A106" i="2" s="1"/>
  <c r="A109" i="2" s="1"/>
  <c r="A110" i="2" s="1"/>
  <c r="A113" i="2" s="1"/>
  <c r="A114" i="2" s="1"/>
  <c r="A117" i="2" s="1"/>
  <c r="A118" i="2" s="1"/>
</calcChain>
</file>

<file path=xl/sharedStrings.xml><?xml version="1.0" encoding="utf-8"?>
<sst xmlns="http://schemas.openxmlformats.org/spreadsheetml/2006/main" count="112" uniqueCount="97">
  <si>
    <t>Sor-szám</t>
  </si>
  <si>
    <t>Feladat megnevezése</t>
  </si>
  <si>
    <t xml:space="preserve"> Kiadás tervezett összege</t>
  </si>
  <si>
    <t>Összesen</t>
  </si>
  <si>
    <t>1</t>
  </si>
  <si>
    <t>2</t>
  </si>
  <si>
    <t>3</t>
  </si>
  <si>
    <t>4</t>
  </si>
  <si>
    <t>5</t>
  </si>
  <si>
    <t>Budapest Főváros VII. Kerület Erzsébetváros Önkormányzata</t>
  </si>
  <si>
    <t>Polgármesteri Hivatal feladatai:</t>
  </si>
  <si>
    <t>Főépítészi és vagyongazdálkodási feladatok:</t>
  </si>
  <si>
    <t>adatok ezer Ft-ban</t>
  </si>
  <si>
    <t>2024. év</t>
  </si>
  <si>
    <t>Városüzemeltetési feladatok:</t>
  </si>
  <si>
    <t>6=3+4+5</t>
  </si>
  <si>
    <t>Erzsébetvárosi Nefelejcs Óvoda feladatai:</t>
  </si>
  <si>
    <t>Díjakkal, ünnepekkel, évfordulókkal kapcsolatos feladatok:</t>
  </si>
  <si>
    <t>Szociális és egészségügyi feladatok:</t>
  </si>
  <si>
    <t>Bischitz Johanna Integrált Humán Szolgáltató Központ feladatai:</t>
  </si>
  <si>
    <t>Erzsébetvárosi Kópévár Óvoda feladatai:</t>
  </si>
  <si>
    <t>Erzsébetvárosi Brunszvik Teréz Óvoda feladatai:</t>
  </si>
  <si>
    <t>Erzsébetvárosi Bóbita Óvoda feladatai:</t>
  </si>
  <si>
    <t>Erzsébetvárosi Magonc Óvoda feladatai:</t>
  </si>
  <si>
    <t>Erzsébetvárosi Dob Óvoda feladatai:</t>
  </si>
  <si>
    <t>Erzsébetvárosi Csicsergő Óvoda feladatai:</t>
  </si>
  <si>
    <t>2025. év</t>
  </si>
  <si>
    <t xml:space="preserve"> </t>
  </si>
  <si>
    <t>Közművelődési és oktatási feladatok:</t>
  </si>
  <si>
    <t>2024. évi költségvetés terhére tervezett kötelezettségvállalásai</t>
  </si>
  <si>
    <t>2026. év</t>
  </si>
  <si>
    <t>Településrendezési tervezési feladatok</t>
  </si>
  <si>
    <t>Tanulmányterv készítése</t>
  </si>
  <si>
    <t>Örökségvédelmi szakértői feladatok</t>
  </si>
  <si>
    <t>Településképi kötelezések végrehajtása</t>
  </si>
  <si>
    <t>Ingatlanforgalmi szakvélemények, értékbecslések</t>
  </si>
  <si>
    <t>Társasházi közgyűlés határozata alapján célbefizetés</t>
  </si>
  <si>
    <t>Kerületi futónap megrendezése</t>
  </si>
  <si>
    <t>Óvodai zöldség-gyümölcs program</t>
  </si>
  <si>
    <t>EBP emeltszintű praxis közösségek, non doktori funkciók többletfeladatai</t>
  </si>
  <si>
    <t>EBP emeltszintű praxis közösségek, non doktori funkciók többletfeladatai (járulék)</t>
  </si>
  <si>
    <t>Inbody gép bérlése</t>
  </si>
  <si>
    <t>Erzsébetvárosi pótlék január - március hónapokra</t>
  </si>
  <si>
    <t>Szociális hozzájárulási adó az Erzsébetvárosi pótlék után</t>
  </si>
  <si>
    <t>Irodai székek beszerzése</t>
  </si>
  <si>
    <t>Beléptetőrendszer karbantartása, üzemeltetése</t>
  </si>
  <si>
    <t xml:space="preserve">Kéthly Anna tér zöldfelület fejlesztés kivitelezése </t>
  </si>
  <si>
    <t xml:space="preserve">Almássy utca zöldfelület fejlesztés kvitelezése </t>
  </si>
  <si>
    <t xml:space="preserve">Nefelejcs utca zöldfelület fejlesztés kvitelezése </t>
  </si>
  <si>
    <t>Jósika utca zöldfelület fejlesztés kvitelezése (healthy streeet)</t>
  </si>
  <si>
    <t>Király-Kazinczy utcai játszótér komplex felújítása</t>
  </si>
  <si>
    <t>Reformáció emlékpark játszótér komplex felújítása</t>
  </si>
  <si>
    <t>Zöldfelület fejlesztés terveztetése (Lövölde tér, Bethlen Gábor utca, Szenes Hanna park, Janikovszky park, Thököly út)</t>
  </si>
  <si>
    <t>Szabadtér fejlesztési stratégia kialakítása</t>
  </si>
  <si>
    <t>Térinformaikai fejlesztés</t>
  </si>
  <si>
    <t>Zöldfelület rehabilitáció</t>
  </si>
  <si>
    <t>Farkas Ágnes szakértői feladatok</t>
  </si>
  <si>
    <t>Graffiti mentesítés</t>
  </si>
  <si>
    <t>Mobil illemhelyek üzemeltetése</t>
  </si>
  <si>
    <t>Forgalomtechnikai kiadások</t>
  </si>
  <si>
    <t>Egyéb városüzemeltetési feladatok</t>
  </si>
  <si>
    <t>Út és járdafelújítás</t>
  </si>
  <si>
    <t>Talajvízfigyelő kutak talajvizszint és talpmélység mérése évi két alkalommal</t>
  </si>
  <si>
    <t>Szerverpark fejlesztés</t>
  </si>
  <si>
    <t>Az 56/2012. (XII. 27.) önkormányzati rendelet alapján működő Építészeti-műszaki Tervtanács költsége (tervtanácsi tagok, tervbírálók díja, szociális hozzájárulási adó)</t>
  </si>
  <si>
    <t>EU Parlamenti és helyi önkormányzati választások lebonyolítása</t>
  </si>
  <si>
    <t>Kisértékű tárgyi eszközök beszerzése</t>
  </si>
  <si>
    <t>Rendezvények, stratégiai feladatok:</t>
  </si>
  <si>
    <t>Örkény Színház támogatása</t>
  </si>
  <si>
    <t>Műszaki dokumentáció készítése kamera fejlesztéshez</t>
  </si>
  <si>
    <t>Vásárlási utalvány beszerzése erzsébetvárosi lakosok 
meghatározott csoportjai részére a Képviselő-testület döntése alapján</t>
  </si>
  <si>
    <t>Vásárlási utalvány után fizetendő adók és járulékok</t>
  </si>
  <si>
    <t>Erzsébetváros Újság terjesztés</t>
  </si>
  <si>
    <t>Emléktábla</t>
  </si>
  <si>
    <t>Szakértői feladatok</t>
  </si>
  <si>
    <t>Rendezvények, események</t>
  </si>
  <si>
    <t>Lakossági tájékoztatással kapcsolatos feladatok</t>
  </si>
  <si>
    <t>Stratégiai elemzések, közvéleménykutatás</t>
  </si>
  <si>
    <t>Társadalmi párbeszéd projekt</t>
  </si>
  <si>
    <t>Erzsébetvárosi Bóbita Óvoda udvarának teljeskörű felújítása </t>
  </si>
  <si>
    <t>Dembinszky utca zöldfelület fejlesztés kvitelezése (healthy streets)</t>
  </si>
  <si>
    <t>Egyéb healthy streets felújítások (terveztetés, kivitelezés)</t>
  </si>
  <si>
    <t>E-töltők üzemeltetése</t>
  </si>
  <si>
    <t>Környezetvédelmi feladatok:</t>
  </si>
  <si>
    <t>Lakossági energiahatékonysági program</t>
  </si>
  <si>
    <t>Veszélyhelyzet esetén sürgős intézkedést igénylő felújítások, beruházások önkormányzati tulajdonú ingatlanoknál</t>
  </si>
  <si>
    <t>Kerületi futónaphoz kapcsolódó programok</t>
  </si>
  <si>
    <t>Erzsébetvárosi elismerő díjakhoz kapcsolódó kiadások</t>
  </si>
  <si>
    <t>Zsidó Budapest 150 éve támogatási szerződések</t>
  </si>
  <si>
    <t>Fejlesztési koncepciók</t>
  </si>
  <si>
    <t>Nyomdai szolgáltatások</t>
  </si>
  <si>
    <t xml:space="preserve"> Baross Gábor Általános Iskola Tanulóiért Alapítvány támogatása Kerületi diákolimpia megrendezése</t>
  </si>
  <si>
    <t>Telemedicina szolgáltatás január-március (89/2023. (III. 14.) KT. határozat)</t>
  </si>
  <si>
    <t>Közrendvédelmi feladatok:</t>
  </si>
  <si>
    <t>Telefonközpont IVR menü kiépítése</t>
  </si>
  <si>
    <t>Szociális helyiség kialakítása takarítók részére</t>
  </si>
  <si>
    <t>Minimum feltételek szerinti eszközbeszerzés a 18. háziorvosi praxis vonatkozásában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</si>
</sst>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/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3" fontId="8" fillId="0" borderId="10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3" fontId="8" fillId="0" borderId="19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3" fontId="10" fillId="0" borderId="0" xfId="0" applyNumberFormat="1" applyFont="1" applyFill="1" applyAlignment="1">
      <alignment horizontal="right"/>
    </xf>
    <xf numFmtId="3" fontId="6" fillId="0" borderId="1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3" fontId="6" fillId="2" borderId="8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8" fillId="0" borderId="12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3" fontId="8" fillId="0" borderId="0" xfId="0" applyNumberFormat="1" applyFont="1" applyFill="1" applyAlignment="1">
      <alignment horizontal="right"/>
    </xf>
    <xf numFmtId="49" fontId="8" fillId="0" borderId="6" xfId="0" applyNumberFormat="1" applyFont="1" applyFill="1" applyBorder="1" applyAlignment="1">
      <alignment horizontal="left" vertical="center" wrapText="1"/>
    </xf>
    <xf numFmtId="3" fontId="8" fillId="2" borderId="6" xfId="1" applyNumberFormat="1" applyFont="1" applyFill="1" applyBorder="1" applyAlignment="1">
      <alignment vertical="center"/>
    </xf>
    <xf numFmtId="164" fontId="8" fillId="2" borderId="6" xfId="1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0" fontId="12" fillId="0" borderId="0" xfId="0" applyFont="1" applyFill="1"/>
    <xf numFmtId="3" fontId="12" fillId="0" borderId="0" xfId="0" applyNumberFormat="1" applyFont="1" applyFill="1" applyAlignment="1">
      <alignment horizontal="right"/>
    </xf>
    <xf numFmtId="3" fontId="8" fillId="2" borderId="6" xfId="0" applyNumberFormat="1" applyFont="1" applyFill="1" applyBorder="1" applyAlignment="1">
      <alignment vertical="center"/>
    </xf>
    <xf numFmtId="0" fontId="8" fillId="0" borderId="0" xfId="0" applyFont="1" applyFill="1" applyAlignment="1">
      <alignment wrapText="1"/>
    </xf>
    <xf numFmtId="3" fontId="8" fillId="2" borderId="5" xfId="0" applyNumberFormat="1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3" fontId="8" fillId="2" borderId="12" xfId="0" applyNumberFormat="1" applyFont="1" applyFill="1" applyBorder="1" applyAlignment="1">
      <alignment vertical="center" wrapText="1"/>
    </xf>
    <xf numFmtId="0" fontId="6" fillId="0" borderId="0" xfId="0" applyFont="1" applyFill="1"/>
    <xf numFmtId="49" fontId="6" fillId="0" borderId="6" xfId="0" applyNumberFormat="1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vertical="center"/>
    </xf>
    <xf numFmtId="49" fontId="6" fillId="0" borderId="18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3" fontId="6" fillId="2" borderId="5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 wrapText="1"/>
    </xf>
    <xf numFmtId="3" fontId="6" fillId="0" borderId="7" xfId="0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left" vertical="center" wrapText="1"/>
    </xf>
    <xf numFmtId="3" fontId="6" fillId="2" borderId="12" xfId="0" applyNumberFormat="1" applyFont="1" applyFill="1" applyBorder="1" applyAlignment="1">
      <alignment vertical="center" wrapText="1"/>
    </xf>
    <xf numFmtId="3" fontId="6" fillId="2" borderId="6" xfId="1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164" fontId="6" fillId="0" borderId="6" xfId="1" applyNumberFormat="1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164" fontId="6" fillId="0" borderId="6" xfId="1" applyNumberFormat="1" applyFont="1" applyBorder="1" applyAlignment="1">
      <alignment horizontal="right" vertical="center" wrapText="1"/>
    </xf>
    <xf numFmtId="164" fontId="6" fillId="0" borderId="6" xfId="1" applyNumberFormat="1" applyFont="1" applyBorder="1" applyAlignment="1">
      <alignment vertical="center"/>
    </xf>
    <xf numFmtId="3" fontId="6" fillId="2" borderId="21" xfId="0" applyNumberFormat="1" applyFont="1" applyFill="1" applyBorder="1" applyAlignment="1">
      <alignment horizontal="right" vertical="center" wrapText="1"/>
    </xf>
    <xf numFmtId="164" fontId="6" fillId="2" borderId="12" xfId="1" applyNumberFormat="1" applyFont="1" applyFill="1" applyBorder="1" applyAlignment="1">
      <alignment horizontal="right" vertical="center"/>
    </xf>
    <xf numFmtId="164" fontId="6" fillId="2" borderId="6" xfId="1" applyNumberFormat="1" applyFont="1" applyFill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/>
    </xf>
    <xf numFmtId="9" fontId="6" fillId="0" borderId="6" xfId="2" applyFont="1" applyBorder="1" applyAlignment="1">
      <alignment vertical="center"/>
    </xf>
    <xf numFmtId="164" fontId="6" fillId="2" borderId="6" xfId="1" applyNumberFormat="1" applyFont="1" applyFill="1" applyBorder="1" applyAlignment="1">
      <alignment horizontal="right" vertical="center"/>
    </xf>
    <xf numFmtId="3" fontId="6" fillId="2" borderId="12" xfId="1" applyNumberFormat="1" applyFont="1" applyFill="1" applyBorder="1" applyAlignment="1">
      <alignment vertical="center"/>
    </xf>
    <xf numFmtId="164" fontId="6" fillId="2" borderId="6" xfId="1" applyNumberFormat="1" applyFont="1" applyFill="1" applyBorder="1" applyAlignment="1">
      <alignment vertical="center"/>
    </xf>
    <xf numFmtId="3" fontId="6" fillId="2" borderId="5" xfId="1" applyNumberFormat="1" applyFont="1" applyFill="1" applyBorder="1" applyAlignment="1">
      <alignment vertical="center"/>
    </xf>
    <xf numFmtId="164" fontId="6" fillId="2" borderId="5" xfId="1" applyNumberFormat="1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horizontal="left" vertical="center" wrapText="1"/>
    </xf>
    <xf numFmtId="3" fontId="8" fillId="3" borderId="0" xfId="0" applyNumberFormat="1" applyFont="1" applyFill="1" applyAlignment="1">
      <alignment horizontal="right"/>
    </xf>
    <xf numFmtId="3" fontId="12" fillId="0" borderId="0" xfId="0" applyNumberFormat="1" applyFont="1" applyFill="1" applyAlignment="1">
      <alignment horizontal="right" wrapText="1"/>
    </xf>
    <xf numFmtId="49" fontId="8" fillId="3" borderId="0" xfId="0" applyNumberFormat="1" applyFont="1" applyFill="1" applyAlignment="1">
      <alignment horizontal="right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22" xfId="0" applyNumberFormat="1" applyFont="1" applyFill="1" applyBorder="1" applyAlignment="1">
      <alignment horizontal="center" vertical="center"/>
    </xf>
    <xf numFmtId="3" fontId="6" fillId="2" borderId="21" xfId="0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vertical="center"/>
    </xf>
    <xf numFmtId="3" fontId="6" fillId="0" borderId="15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vertical="center"/>
    </xf>
    <xf numFmtId="3" fontId="6" fillId="0" borderId="17" xfId="0" applyNumberFormat="1" applyFont="1" applyFill="1" applyBorder="1" applyAlignment="1">
      <alignment vertical="center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wrapText="1"/>
    </xf>
    <xf numFmtId="49" fontId="9" fillId="0" borderId="12" xfId="0" applyNumberFormat="1" applyFont="1" applyFill="1" applyBorder="1" applyAlignment="1">
      <alignment horizontal="left" vertical="center" wrapText="1"/>
    </xf>
    <xf numFmtId="3" fontId="6" fillId="2" borderId="10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19" xfId="0" applyNumberFormat="1" applyFont="1" applyFill="1" applyBorder="1" applyAlignment="1">
      <alignment vertical="center"/>
    </xf>
    <xf numFmtId="49" fontId="6" fillId="2" borderId="11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right"/>
    </xf>
    <xf numFmtId="0" fontId="5" fillId="2" borderId="9" xfId="0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vertical="center"/>
    </xf>
    <xf numFmtId="3" fontId="6" fillId="0" borderId="6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horizontal="left" vertical="center" wrapText="1"/>
    </xf>
    <xf numFmtId="164" fontId="6" fillId="0" borderId="5" xfId="1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right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tabSelected="1" view="pageBreakPreview" topLeftCell="A82" zoomScaleNormal="100" zoomScaleSheetLayoutView="100" workbookViewId="0">
      <selection activeCell="B91" sqref="B91"/>
    </sheetView>
  </sheetViews>
  <sheetFormatPr defaultColWidth="9.140625" defaultRowHeight="15" x14ac:dyDescent="0.25"/>
  <cols>
    <col min="1" max="1" width="6.28515625" style="13" customWidth="1"/>
    <col min="2" max="2" width="54.140625" style="1" customWidth="1"/>
    <col min="3" max="6" width="11.7109375" style="1" customWidth="1"/>
    <col min="7" max="7" width="2.28515625" style="1" customWidth="1"/>
    <col min="8" max="8" width="8.42578125" style="1" customWidth="1"/>
    <col min="9" max="9" width="6.28515625" style="1" customWidth="1"/>
    <col min="10" max="16384" width="9.140625" style="1"/>
  </cols>
  <sheetData>
    <row r="1" spans="1:10" ht="18.75" x14ac:dyDescent="0.3">
      <c r="A1" s="112" t="s">
        <v>9</v>
      </c>
      <c r="B1" s="112"/>
      <c r="C1" s="112"/>
      <c r="D1" s="112"/>
      <c r="E1" s="112"/>
      <c r="F1" s="112"/>
    </row>
    <row r="2" spans="1:10" ht="23.25" customHeight="1" x14ac:dyDescent="0.25">
      <c r="A2" s="113" t="s">
        <v>29</v>
      </c>
      <c r="B2" s="113"/>
      <c r="C2" s="113"/>
      <c r="D2" s="113"/>
      <c r="E2" s="113"/>
      <c r="F2" s="113"/>
    </row>
    <row r="3" spans="1:10" ht="15.6" x14ac:dyDescent="0.25">
      <c r="A3" s="85"/>
      <c r="B3" s="2"/>
      <c r="C3" s="2"/>
      <c r="D3" s="2"/>
      <c r="E3" s="2"/>
      <c r="F3" s="2"/>
    </row>
    <row r="4" spans="1:10" s="4" customFormat="1" ht="16.149999999999999" thickBot="1" x14ac:dyDescent="0.3">
      <c r="A4" s="86"/>
      <c r="B4" s="3"/>
      <c r="C4" s="3"/>
      <c r="D4" s="3"/>
      <c r="E4" s="120" t="s">
        <v>12</v>
      </c>
      <c r="F4" s="120"/>
    </row>
    <row r="5" spans="1:10" s="5" customFormat="1" ht="30" customHeight="1" x14ac:dyDescent="0.25">
      <c r="A5" s="114" t="s">
        <v>0</v>
      </c>
      <c r="B5" s="116" t="s">
        <v>1</v>
      </c>
      <c r="C5" s="118" t="s">
        <v>2</v>
      </c>
      <c r="D5" s="118"/>
      <c r="E5" s="118"/>
      <c r="F5" s="119"/>
    </row>
    <row r="6" spans="1:10" s="5" customFormat="1" ht="48.75" customHeight="1" x14ac:dyDescent="0.25">
      <c r="A6" s="115"/>
      <c r="B6" s="117"/>
      <c r="C6" s="6" t="s">
        <v>13</v>
      </c>
      <c r="D6" s="6" t="s">
        <v>26</v>
      </c>
      <c r="E6" s="6" t="s">
        <v>30</v>
      </c>
      <c r="F6" s="7" t="s">
        <v>3</v>
      </c>
    </row>
    <row r="7" spans="1:10" s="10" customFormat="1" ht="13.9" thickBot="1" x14ac:dyDescent="0.3">
      <c r="A7" s="87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9" t="s">
        <v>15</v>
      </c>
    </row>
    <row r="8" spans="1:10" s="24" customFormat="1" ht="31.5" customHeight="1" x14ac:dyDescent="0.25">
      <c r="A8" s="88"/>
      <c r="B8" s="84" t="s">
        <v>14</v>
      </c>
      <c r="C8" s="23"/>
      <c r="D8" s="23"/>
      <c r="E8" s="23"/>
      <c r="F8" s="11"/>
      <c r="J8" s="38"/>
    </row>
    <row r="9" spans="1:10" s="24" customFormat="1" ht="31.5" customHeight="1" x14ac:dyDescent="0.25">
      <c r="A9" s="89">
        <v>1</v>
      </c>
      <c r="B9" s="56" t="s">
        <v>45</v>
      </c>
      <c r="C9" s="60">
        <v>1257.3</v>
      </c>
      <c r="D9" s="61"/>
      <c r="E9" s="64"/>
      <c r="F9" s="44">
        <f t="shared" ref="F9:F12" si="0">C9+D9+E9</f>
        <v>1257.3</v>
      </c>
      <c r="H9" s="25"/>
      <c r="I9" s="25"/>
    </row>
    <row r="10" spans="1:10" s="24" customFormat="1" ht="31.5" customHeight="1" x14ac:dyDescent="0.25">
      <c r="A10" s="89">
        <f t="shared" ref="A10:A31" si="1">A9+1</f>
        <v>2</v>
      </c>
      <c r="B10" s="56" t="s">
        <v>46</v>
      </c>
      <c r="C10" s="65">
        <v>63500</v>
      </c>
      <c r="D10" s="66"/>
      <c r="E10" s="67"/>
      <c r="F10" s="97">
        <f t="shared" si="0"/>
        <v>63500</v>
      </c>
      <c r="H10" s="25"/>
      <c r="I10" s="25"/>
    </row>
    <row r="11" spans="1:10" s="24" customFormat="1" ht="31.5" customHeight="1" x14ac:dyDescent="0.25">
      <c r="A11" s="89">
        <f t="shared" si="1"/>
        <v>3</v>
      </c>
      <c r="B11" s="56" t="s">
        <v>47</v>
      </c>
      <c r="C11" s="51">
        <v>190500</v>
      </c>
      <c r="D11" s="67"/>
      <c r="E11" s="67"/>
      <c r="F11" s="97">
        <f t="shared" si="0"/>
        <v>190500</v>
      </c>
      <c r="H11" s="25"/>
      <c r="I11" s="25"/>
    </row>
    <row r="12" spans="1:10" s="24" customFormat="1" ht="31.5" customHeight="1" x14ac:dyDescent="0.25">
      <c r="A12" s="89">
        <f t="shared" si="1"/>
        <v>4</v>
      </c>
      <c r="B12" s="56" t="s">
        <v>48</v>
      </c>
      <c r="C12" s="51">
        <v>88900</v>
      </c>
      <c r="D12" s="67"/>
      <c r="E12" s="67"/>
      <c r="F12" s="97">
        <f t="shared" si="0"/>
        <v>88900</v>
      </c>
      <c r="H12" s="25"/>
      <c r="I12" s="25"/>
    </row>
    <row r="13" spans="1:10" s="24" customFormat="1" ht="31.5" customHeight="1" x14ac:dyDescent="0.25">
      <c r="A13" s="89">
        <f t="shared" si="1"/>
        <v>5</v>
      </c>
      <c r="B13" s="56" t="s">
        <v>49</v>
      </c>
      <c r="C13" s="51">
        <v>317500</v>
      </c>
      <c r="D13" s="67"/>
      <c r="E13" s="67"/>
      <c r="F13" s="97">
        <f t="shared" ref="F13" si="2">C13+D13+E13</f>
        <v>317500</v>
      </c>
      <c r="H13" s="25"/>
      <c r="I13" s="25"/>
    </row>
    <row r="14" spans="1:10" s="24" customFormat="1" ht="31.5" customHeight="1" x14ac:dyDescent="0.25">
      <c r="A14" s="89">
        <f t="shared" si="1"/>
        <v>6</v>
      </c>
      <c r="B14" s="56" t="s">
        <v>80</v>
      </c>
      <c r="C14" s="68">
        <v>381000</v>
      </c>
      <c r="D14" s="63"/>
      <c r="E14" s="63"/>
      <c r="F14" s="97">
        <f t="shared" ref="F14:F19" si="3">SUM(C14:E14)</f>
        <v>381000</v>
      </c>
      <c r="H14" s="25"/>
      <c r="I14" s="25"/>
    </row>
    <row r="15" spans="1:10" s="24" customFormat="1" ht="31.5" customHeight="1" x14ac:dyDescent="0.25">
      <c r="A15" s="89">
        <f t="shared" si="1"/>
        <v>7</v>
      </c>
      <c r="B15" s="56" t="s">
        <v>50</v>
      </c>
      <c r="C15" s="68">
        <v>82550</v>
      </c>
      <c r="D15" s="63"/>
      <c r="E15" s="63"/>
      <c r="F15" s="97">
        <f t="shared" si="3"/>
        <v>82550</v>
      </c>
      <c r="H15" s="25"/>
      <c r="I15" s="25"/>
    </row>
    <row r="16" spans="1:10" s="24" customFormat="1" ht="30.6" customHeight="1" x14ac:dyDescent="0.25">
      <c r="A16" s="89">
        <f t="shared" si="1"/>
        <v>8</v>
      </c>
      <c r="B16" s="56" t="s">
        <v>51</v>
      </c>
      <c r="C16" s="51">
        <v>63500</v>
      </c>
      <c r="D16" s="69"/>
      <c r="E16" s="69"/>
      <c r="F16" s="97">
        <f t="shared" si="3"/>
        <v>63500</v>
      </c>
      <c r="H16" s="25"/>
      <c r="I16" s="25"/>
    </row>
    <row r="17" spans="1:9" s="24" customFormat="1" ht="30.6" customHeight="1" x14ac:dyDescent="0.25">
      <c r="A17" s="89">
        <f t="shared" si="1"/>
        <v>9</v>
      </c>
      <c r="B17" s="56" t="s">
        <v>52</v>
      </c>
      <c r="C17" s="51">
        <v>6350</v>
      </c>
      <c r="D17" s="69"/>
      <c r="E17" s="69"/>
      <c r="F17" s="97">
        <f t="shared" si="3"/>
        <v>6350</v>
      </c>
      <c r="H17" s="25"/>
      <c r="I17" s="25"/>
    </row>
    <row r="18" spans="1:9" s="24" customFormat="1" ht="31.5" customHeight="1" x14ac:dyDescent="0.25">
      <c r="A18" s="89">
        <f t="shared" si="1"/>
        <v>10</v>
      </c>
      <c r="B18" s="56" t="s">
        <v>53</v>
      </c>
      <c r="C18" s="70">
        <v>25400</v>
      </c>
      <c r="D18" s="71"/>
      <c r="E18" s="71"/>
      <c r="F18" s="98">
        <f t="shared" si="3"/>
        <v>25400</v>
      </c>
      <c r="H18" s="25"/>
      <c r="I18" s="25"/>
    </row>
    <row r="19" spans="1:9" s="24" customFormat="1" ht="30.6" customHeight="1" x14ac:dyDescent="0.25">
      <c r="A19" s="89">
        <f t="shared" si="1"/>
        <v>11</v>
      </c>
      <c r="B19" s="56" t="s">
        <v>54</v>
      </c>
      <c r="C19" s="51">
        <v>127000</v>
      </c>
      <c r="D19" s="69"/>
      <c r="E19" s="69"/>
      <c r="F19" s="97">
        <f t="shared" si="3"/>
        <v>127000</v>
      </c>
      <c r="H19" s="25"/>
      <c r="I19" s="25"/>
    </row>
    <row r="20" spans="1:9" s="31" customFormat="1" ht="31.5" customHeight="1" x14ac:dyDescent="0.25">
      <c r="A20" s="89">
        <f t="shared" si="1"/>
        <v>12</v>
      </c>
      <c r="B20" s="56" t="s">
        <v>81</v>
      </c>
      <c r="C20" s="52">
        <v>889000</v>
      </c>
      <c r="D20" s="52"/>
      <c r="E20" s="52"/>
      <c r="F20" s="99">
        <f>SUM(C20:E20)</f>
        <v>889000</v>
      </c>
      <c r="H20" s="32"/>
      <c r="I20" s="32"/>
    </row>
    <row r="21" spans="1:9" s="24" customFormat="1" ht="31.5" customHeight="1" x14ac:dyDescent="0.25">
      <c r="A21" s="89">
        <f t="shared" si="1"/>
        <v>13</v>
      </c>
      <c r="B21" s="56" t="s">
        <v>55</v>
      </c>
      <c r="C21" s="68">
        <v>43815</v>
      </c>
      <c r="D21" s="63"/>
      <c r="E21" s="63"/>
      <c r="F21" s="97">
        <f t="shared" ref="F21:F22" si="4">SUM(C21:E21)</f>
        <v>43815</v>
      </c>
      <c r="H21" s="25"/>
      <c r="I21" s="25"/>
    </row>
    <row r="22" spans="1:9" s="24" customFormat="1" ht="31.5" customHeight="1" x14ac:dyDescent="0.25">
      <c r="A22" s="89">
        <f t="shared" si="1"/>
        <v>14</v>
      </c>
      <c r="B22" s="56" t="s">
        <v>56</v>
      </c>
      <c r="C22" s="68">
        <v>2000</v>
      </c>
      <c r="D22" s="63"/>
      <c r="E22" s="63"/>
      <c r="F22" s="97">
        <f t="shared" si="4"/>
        <v>2000</v>
      </c>
      <c r="H22" s="25"/>
      <c r="I22" s="25"/>
    </row>
    <row r="23" spans="1:9" s="24" customFormat="1" ht="30.6" customHeight="1" x14ac:dyDescent="0.25">
      <c r="A23" s="89">
        <f t="shared" si="1"/>
        <v>15</v>
      </c>
      <c r="B23" s="54" t="s">
        <v>62</v>
      </c>
      <c r="C23" s="51">
        <v>1270</v>
      </c>
      <c r="D23" s="69"/>
      <c r="E23" s="69"/>
      <c r="F23" s="97">
        <f t="shared" ref="F23:F34" si="5">SUM(C23:E23)</f>
        <v>1270</v>
      </c>
      <c r="H23" s="25"/>
      <c r="I23" s="25"/>
    </row>
    <row r="24" spans="1:9" s="31" customFormat="1" ht="31.5" customHeight="1" x14ac:dyDescent="0.25">
      <c r="A24" s="89">
        <f t="shared" si="1"/>
        <v>16</v>
      </c>
      <c r="B24" s="55" t="s">
        <v>57</v>
      </c>
      <c r="C24" s="52">
        <v>8255</v>
      </c>
      <c r="D24" s="52"/>
      <c r="E24" s="52"/>
      <c r="F24" s="99">
        <f>SUM(C24:E24)</f>
        <v>8255</v>
      </c>
      <c r="H24" s="32"/>
      <c r="I24" s="32"/>
    </row>
    <row r="25" spans="1:9" s="24" customFormat="1" ht="31.5" customHeight="1" x14ac:dyDescent="0.25">
      <c r="A25" s="89">
        <f t="shared" si="1"/>
        <v>17</v>
      </c>
      <c r="B25" s="55" t="s">
        <v>58</v>
      </c>
      <c r="C25" s="57">
        <v>6198</v>
      </c>
      <c r="D25" s="57">
        <v>838</v>
      </c>
      <c r="E25" s="59"/>
      <c r="F25" s="97">
        <f t="shared" ref="F25:F29" si="6">C25+D25+E25</f>
        <v>7036</v>
      </c>
      <c r="H25" s="25"/>
      <c r="I25" s="25"/>
    </row>
    <row r="26" spans="1:9" s="24" customFormat="1" ht="31.5" customHeight="1" x14ac:dyDescent="0.25">
      <c r="A26" s="89">
        <f t="shared" si="1"/>
        <v>18</v>
      </c>
      <c r="B26" s="72" t="s">
        <v>61</v>
      </c>
      <c r="C26" s="60">
        <v>73660</v>
      </c>
      <c r="D26" s="61"/>
      <c r="E26" s="62"/>
      <c r="F26" s="97">
        <f t="shared" si="6"/>
        <v>73660</v>
      </c>
      <c r="H26" s="25"/>
      <c r="I26" s="25"/>
    </row>
    <row r="27" spans="1:9" s="24" customFormat="1" ht="31.5" customHeight="1" x14ac:dyDescent="0.25">
      <c r="A27" s="89">
        <f t="shared" si="1"/>
        <v>19</v>
      </c>
      <c r="B27" s="55" t="s">
        <v>59</v>
      </c>
      <c r="C27" s="60">
        <v>25400</v>
      </c>
      <c r="D27" s="61"/>
      <c r="E27" s="63"/>
      <c r="F27" s="44">
        <f t="shared" si="6"/>
        <v>25400</v>
      </c>
      <c r="H27" s="25"/>
      <c r="I27" s="25"/>
    </row>
    <row r="28" spans="1:9" s="24" customFormat="1" ht="31.5" customHeight="1" x14ac:dyDescent="0.25">
      <c r="A28" s="89">
        <f t="shared" si="1"/>
        <v>20</v>
      </c>
      <c r="B28" s="72" t="s">
        <v>82</v>
      </c>
      <c r="C28" s="65">
        <v>12430</v>
      </c>
      <c r="D28" s="66"/>
      <c r="E28" s="67"/>
      <c r="F28" s="44">
        <f t="shared" ref="F28" si="7">C28+D28+E28</f>
        <v>12430</v>
      </c>
      <c r="H28" s="25"/>
      <c r="I28" s="25"/>
    </row>
    <row r="29" spans="1:9" s="24" customFormat="1" ht="31.5" customHeight="1" x14ac:dyDescent="0.25">
      <c r="A29" s="89">
        <f t="shared" si="1"/>
        <v>21</v>
      </c>
      <c r="B29" s="72" t="s">
        <v>95</v>
      </c>
      <c r="C29" s="65">
        <v>50000</v>
      </c>
      <c r="D29" s="66"/>
      <c r="E29" s="67"/>
      <c r="F29" s="44">
        <f t="shared" si="6"/>
        <v>50000</v>
      </c>
      <c r="H29" s="25"/>
      <c r="I29" s="25"/>
    </row>
    <row r="30" spans="1:9" s="24" customFormat="1" ht="31.5" customHeight="1" x14ac:dyDescent="0.25">
      <c r="A30" s="89">
        <f>A29+1</f>
        <v>22</v>
      </c>
      <c r="B30" s="56" t="s">
        <v>60</v>
      </c>
      <c r="C30" s="68">
        <v>50000</v>
      </c>
      <c r="D30" s="63"/>
      <c r="E30" s="63"/>
      <c r="F30" s="44">
        <f t="shared" ref="F30:F31" si="8">SUM(C30:E30)</f>
        <v>50000</v>
      </c>
      <c r="H30" s="25"/>
      <c r="I30" s="25"/>
    </row>
    <row r="31" spans="1:9" s="24" customFormat="1" ht="30.6" customHeight="1" x14ac:dyDescent="0.25">
      <c r="A31" s="89">
        <f t="shared" si="1"/>
        <v>23</v>
      </c>
      <c r="B31" s="54" t="s">
        <v>79</v>
      </c>
      <c r="C31" s="106">
        <v>70000</v>
      </c>
      <c r="D31" s="107"/>
      <c r="E31" s="107"/>
      <c r="F31" s="44">
        <f t="shared" si="8"/>
        <v>70000</v>
      </c>
      <c r="H31" s="25"/>
      <c r="I31" s="25"/>
    </row>
    <row r="32" spans="1:9" s="24" customFormat="1" ht="18" customHeight="1" x14ac:dyDescent="0.25">
      <c r="A32" s="76"/>
      <c r="B32" s="39"/>
      <c r="C32" s="106"/>
      <c r="D32" s="107"/>
      <c r="E32" s="107"/>
      <c r="F32" s="44"/>
      <c r="H32" s="25"/>
      <c r="I32" s="25"/>
    </row>
    <row r="33" spans="1:9" s="24" customFormat="1" ht="30.6" customHeight="1" x14ac:dyDescent="0.25">
      <c r="A33" s="76"/>
      <c r="B33" s="96" t="s">
        <v>83</v>
      </c>
      <c r="C33" s="27"/>
      <c r="D33" s="28"/>
      <c r="E33" s="28"/>
      <c r="F33" s="11"/>
      <c r="H33" s="25"/>
      <c r="I33" s="25"/>
    </row>
    <row r="34" spans="1:9" s="24" customFormat="1" ht="30.6" customHeight="1" x14ac:dyDescent="0.25">
      <c r="A34" s="76">
        <v>27</v>
      </c>
      <c r="B34" s="110" t="s">
        <v>84</v>
      </c>
      <c r="C34" s="51">
        <v>500</v>
      </c>
      <c r="D34" s="28"/>
      <c r="E34" s="28"/>
      <c r="F34" s="44">
        <f t="shared" si="5"/>
        <v>500</v>
      </c>
      <c r="H34" s="25"/>
      <c r="I34" s="25"/>
    </row>
    <row r="35" spans="1:9" s="24" customFormat="1" ht="18" customHeight="1" x14ac:dyDescent="0.25">
      <c r="A35" s="89"/>
      <c r="B35" s="72"/>
      <c r="C35" s="65"/>
      <c r="D35" s="66"/>
      <c r="E35" s="67"/>
      <c r="F35" s="44"/>
      <c r="H35" s="25"/>
      <c r="I35" s="25"/>
    </row>
    <row r="36" spans="1:9" s="24" customFormat="1" ht="30.6" customHeight="1" x14ac:dyDescent="0.25">
      <c r="A36" s="76"/>
      <c r="B36" s="96" t="s">
        <v>93</v>
      </c>
      <c r="C36" s="27"/>
      <c r="D36" s="28"/>
      <c r="E36" s="28"/>
      <c r="F36" s="11"/>
      <c r="H36" s="25"/>
      <c r="I36" s="25"/>
    </row>
    <row r="37" spans="1:9" s="24" customFormat="1" ht="30.6" customHeight="1" x14ac:dyDescent="0.25">
      <c r="A37" s="76">
        <f>A34+1</f>
        <v>28</v>
      </c>
      <c r="B37" s="110" t="s">
        <v>69</v>
      </c>
      <c r="C37" s="51">
        <v>20000</v>
      </c>
      <c r="D37" s="28"/>
      <c r="E37" s="28"/>
      <c r="F37" s="44">
        <f t="shared" ref="F37" si="9">SUM(C37:E37)</f>
        <v>20000</v>
      </c>
      <c r="H37" s="25"/>
      <c r="I37" s="25"/>
    </row>
    <row r="38" spans="1:9" s="24" customFormat="1" ht="18" customHeight="1" x14ac:dyDescent="0.25">
      <c r="A38" s="89"/>
      <c r="B38" s="72"/>
      <c r="C38" s="65"/>
      <c r="D38" s="66"/>
      <c r="E38" s="67"/>
      <c r="F38" s="44"/>
      <c r="H38" s="25"/>
      <c r="I38" s="25"/>
    </row>
    <row r="39" spans="1:9" s="24" customFormat="1" ht="31.5" customHeight="1" x14ac:dyDescent="0.25">
      <c r="A39" s="77"/>
      <c r="B39" s="45" t="s">
        <v>11</v>
      </c>
      <c r="C39" s="20"/>
      <c r="D39" s="20"/>
      <c r="E39" s="20"/>
      <c r="F39" s="29"/>
      <c r="H39" s="25"/>
      <c r="I39" s="25"/>
    </row>
    <row r="40" spans="1:9" s="24" customFormat="1" ht="47.25" x14ac:dyDescent="0.25">
      <c r="A40" s="76">
        <f>A37+1</f>
        <v>29</v>
      </c>
      <c r="B40" s="39" t="s">
        <v>64</v>
      </c>
      <c r="C40" s="42">
        <f>1500+195</f>
        <v>1695</v>
      </c>
      <c r="D40" s="33"/>
      <c r="E40" s="33"/>
      <c r="F40" s="44">
        <f t="shared" ref="F40:F42" si="10">SUM(C40:E40)</f>
        <v>1695</v>
      </c>
      <c r="H40" s="75"/>
      <c r="I40" s="73"/>
    </row>
    <row r="41" spans="1:9" s="24" customFormat="1" ht="30.6" customHeight="1" x14ac:dyDescent="0.25">
      <c r="A41" s="77">
        <f>A40+1</f>
        <v>30</v>
      </c>
      <c r="B41" s="41" t="s">
        <v>31</v>
      </c>
      <c r="C41" s="43">
        <v>3000</v>
      </c>
      <c r="D41" s="20"/>
      <c r="E41" s="20"/>
      <c r="F41" s="44">
        <f t="shared" si="10"/>
        <v>3000</v>
      </c>
      <c r="G41" s="34"/>
      <c r="H41" s="25"/>
      <c r="I41" s="25"/>
    </row>
    <row r="42" spans="1:9" s="24" customFormat="1" ht="30.6" customHeight="1" x14ac:dyDescent="0.25">
      <c r="A42" s="76">
        <f>A41+1</f>
        <v>31</v>
      </c>
      <c r="B42" s="39" t="s">
        <v>32</v>
      </c>
      <c r="C42" s="43">
        <v>4000</v>
      </c>
      <c r="D42" s="33"/>
      <c r="E42" s="33"/>
      <c r="F42" s="44">
        <f t="shared" si="10"/>
        <v>4000</v>
      </c>
      <c r="H42" s="25"/>
      <c r="I42" s="25"/>
    </row>
    <row r="43" spans="1:9" s="24" customFormat="1" ht="30.6" customHeight="1" x14ac:dyDescent="0.25">
      <c r="A43" s="77">
        <f t="shared" ref="A43:A47" si="11">A42+1</f>
        <v>32</v>
      </c>
      <c r="B43" s="41" t="s">
        <v>33</v>
      </c>
      <c r="C43" s="43">
        <v>2000</v>
      </c>
      <c r="D43" s="20"/>
      <c r="E43" s="20"/>
      <c r="F43" s="44">
        <f t="shared" ref="F43:F45" si="12">SUM(C43:E43)</f>
        <v>2000</v>
      </c>
      <c r="G43" s="34"/>
      <c r="H43" s="25"/>
      <c r="I43" s="25"/>
    </row>
    <row r="44" spans="1:9" s="24" customFormat="1" ht="30.6" customHeight="1" x14ac:dyDescent="0.25">
      <c r="A44" s="76">
        <f t="shared" si="11"/>
        <v>33</v>
      </c>
      <c r="B44" s="39" t="s">
        <v>34</v>
      </c>
      <c r="C44" s="43">
        <v>250</v>
      </c>
      <c r="D44" s="33"/>
      <c r="E44" s="33"/>
      <c r="F44" s="44">
        <f t="shared" si="12"/>
        <v>250</v>
      </c>
      <c r="H44" s="25"/>
      <c r="I44" s="25"/>
    </row>
    <row r="45" spans="1:9" s="24" customFormat="1" ht="30.6" customHeight="1" x14ac:dyDescent="0.25">
      <c r="A45" s="76">
        <f t="shared" si="11"/>
        <v>34</v>
      </c>
      <c r="B45" s="41" t="s">
        <v>35</v>
      </c>
      <c r="C45" s="46">
        <v>1000</v>
      </c>
      <c r="D45" s="46"/>
      <c r="E45" s="46"/>
      <c r="F45" s="44">
        <f t="shared" si="12"/>
        <v>1000</v>
      </c>
      <c r="H45" s="25"/>
      <c r="I45" s="25"/>
    </row>
    <row r="46" spans="1:9" s="24" customFormat="1" ht="30.6" customHeight="1" x14ac:dyDescent="0.25">
      <c r="A46" s="76">
        <f t="shared" si="11"/>
        <v>35</v>
      </c>
      <c r="B46" s="39" t="s">
        <v>36</v>
      </c>
      <c r="C46" s="47">
        <v>5800</v>
      </c>
      <c r="D46" s="46"/>
      <c r="E46" s="46"/>
      <c r="F46" s="44">
        <f t="shared" ref="F46:F47" si="13">SUM(C46:E46)</f>
        <v>5800</v>
      </c>
      <c r="G46" s="34"/>
      <c r="H46" s="25"/>
      <c r="I46" s="25"/>
    </row>
    <row r="47" spans="1:9" s="24" customFormat="1" ht="30.6" customHeight="1" x14ac:dyDescent="0.25">
      <c r="A47" s="76">
        <f t="shared" si="11"/>
        <v>36</v>
      </c>
      <c r="B47" s="41" t="s">
        <v>85</v>
      </c>
      <c r="C47" s="46">
        <v>13000</v>
      </c>
      <c r="D47" s="40"/>
      <c r="E47" s="40"/>
      <c r="F47" s="97">
        <f t="shared" si="13"/>
        <v>13000</v>
      </c>
      <c r="H47" s="25"/>
      <c r="I47" s="25"/>
    </row>
    <row r="48" spans="1:9" s="24" customFormat="1" ht="17.25" customHeight="1" x14ac:dyDescent="0.25">
      <c r="A48" s="77"/>
      <c r="B48" s="92"/>
      <c r="C48" s="46"/>
      <c r="D48" s="46"/>
      <c r="E48" s="46"/>
      <c r="F48" s="48"/>
      <c r="G48" s="34"/>
      <c r="H48" s="25"/>
      <c r="I48" s="25"/>
    </row>
    <row r="49" spans="1:9" s="24" customFormat="1" ht="31.5" customHeight="1" x14ac:dyDescent="0.25">
      <c r="A49" s="77"/>
      <c r="B49" s="91" t="s">
        <v>28</v>
      </c>
      <c r="C49" s="35"/>
      <c r="D49" s="36"/>
      <c r="E49" s="36"/>
      <c r="F49" s="29"/>
      <c r="H49" s="25"/>
      <c r="I49" s="25"/>
    </row>
    <row r="50" spans="1:9" s="24" customFormat="1" ht="33" customHeight="1" x14ac:dyDescent="0.25">
      <c r="A50" s="76">
        <f>A47+1</f>
        <v>37</v>
      </c>
      <c r="B50" s="49" t="s">
        <v>38</v>
      </c>
      <c r="C50" s="50">
        <v>3000</v>
      </c>
      <c r="D50" s="50"/>
      <c r="E50" s="50"/>
      <c r="F50" s="44">
        <f t="shared" ref="F50" si="14">SUM(C50:E50)</f>
        <v>3000</v>
      </c>
      <c r="H50" s="25"/>
      <c r="I50" s="25"/>
    </row>
    <row r="51" spans="1:9" s="24" customFormat="1" ht="33" customHeight="1" x14ac:dyDescent="0.25">
      <c r="A51" s="76">
        <f t="shared" ref="A51" si="15">A50+1</f>
        <v>38</v>
      </c>
      <c r="B51" s="49" t="s">
        <v>91</v>
      </c>
      <c r="C51" s="50">
        <v>1000</v>
      </c>
      <c r="D51" s="50"/>
      <c r="E51" s="50"/>
      <c r="F51" s="44">
        <f t="shared" ref="F51:F53" si="16">SUM(C51:E51)</f>
        <v>1000</v>
      </c>
      <c r="H51" s="25"/>
      <c r="I51" s="25"/>
    </row>
    <row r="52" spans="1:9" s="24" customFormat="1" ht="33" customHeight="1" x14ac:dyDescent="0.25">
      <c r="A52" s="76">
        <f>A50+1</f>
        <v>38</v>
      </c>
      <c r="B52" s="49" t="s">
        <v>37</v>
      </c>
      <c r="C52" s="50">
        <v>7500</v>
      </c>
      <c r="D52" s="50"/>
      <c r="E52" s="50"/>
      <c r="F52" s="44">
        <f t="shared" ref="F52" si="17">SUM(C52:E52)</f>
        <v>7500</v>
      </c>
      <c r="H52" s="25"/>
      <c r="I52" s="25"/>
    </row>
    <row r="53" spans="1:9" s="24" customFormat="1" ht="33" customHeight="1" x14ac:dyDescent="0.25">
      <c r="A53" s="76">
        <f>A51+1</f>
        <v>39</v>
      </c>
      <c r="B53" s="49" t="s">
        <v>86</v>
      </c>
      <c r="C53" s="50">
        <v>1000</v>
      </c>
      <c r="D53" s="50"/>
      <c r="E53" s="50"/>
      <c r="F53" s="44">
        <f t="shared" si="16"/>
        <v>1000</v>
      </c>
      <c r="H53" s="25"/>
      <c r="I53" s="25"/>
    </row>
    <row r="54" spans="1:9" s="24" customFormat="1" ht="18.75" customHeight="1" x14ac:dyDescent="0.25">
      <c r="A54" s="17"/>
      <c r="B54" s="49"/>
      <c r="C54" s="50"/>
      <c r="D54" s="50"/>
      <c r="E54" s="50"/>
      <c r="F54" s="44"/>
      <c r="H54" s="25"/>
      <c r="I54" s="25"/>
    </row>
    <row r="55" spans="1:9" s="24" customFormat="1" ht="31.5" customHeight="1" x14ac:dyDescent="0.25">
      <c r="A55" s="17"/>
      <c r="B55" s="90" t="s">
        <v>18</v>
      </c>
      <c r="C55" s="30"/>
      <c r="D55" s="30"/>
      <c r="E55" s="30"/>
      <c r="F55" s="11"/>
      <c r="H55" s="25"/>
      <c r="I55" s="25"/>
    </row>
    <row r="56" spans="1:9" s="38" customFormat="1" ht="52.5" customHeight="1" x14ac:dyDescent="0.25">
      <c r="A56" s="17">
        <f>A53+1</f>
        <v>40</v>
      </c>
      <c r="B56" s="100" t="s">
        <v>70</v>
      </c>
      <c r="C56" s="50">
        <v>270000</v>
      </c>
      <c r="D56" s="50"/>
      <c r="E56" s="50"/>
      <c r="F56" s="44">
        <f t="shared" ref="F56:F57" si="18">SUM(C56:E56)</f>
        <v>270000</v>
      </c>
      <c r="H56" s="101"/>
      <c r="I56" s="101"/>
    </row>
    <row r="57" spans="1:9" s="38" customFormat="1" ht="33" customHeight="1" x14ac:dyDescent="0.25">
      <c r="A57" s="17">
        <f>A56+1</f>
        <v>41</v>
      </c>
      <c r="B57" s="100" t="s">
        <v>71</v>
      </c>
      <c r="C57" s="50">
        <v>89100</v>
      </c>
      <c r="D57" s="50"/>
      <c r="E57" s="50"/>
      <c r="F57" s="44">
        <f t="shared" si="18"/>
        <v>89100</v>
      </c>
      <c r="H57" s="101"/>
      <c r="I57" s="101"/>
    </row>
    <row r="58" spans="1:9" s="24" customFormat="1" ht="19.5" customHeight="1" x14ac:dyDescent="0.25">
      <c r="A58" s="17"/>
      <c r="B58" s="93"/>
      <c r="C58" s="37"/>
      <c r="D58" s="37"/>
      <c r="E58" s="37"/>
      <c r="F58" s="14"/>
      <c r="H58" s="25"/>
      <c r="I58" s="25"/>
    </row>
    <row r="59" spans="1:9" s="31" customFormat="1" ht="31.5" customHeight="1" x14ac:dyDescent="0.25">
      <c r="A59" s="17"/>
      <c r="B59" s="95" t="s">
        <v>17</v>
      </c>
      <c r="C59" s="22"/>
      <c r="D59" s="22"/>
      <c r="E59" s="22"/>
      <c r="F59" s="14"/>
      <c r="H59" s="32"/>
      <c r="I59" s="32"/>
    </row>
    <row r="60" spans="1:9" s="31" customFormat="1" ht="31.5" customHeight="1" x14ac:dyDescent="0.25">
      <c r="A60" s="17">
        <f>A57+1</f>
        <v>42</v>
      </c>
      <c r="B60" s="39" t="s">
        <v>87</v>
      </c>
      <c r="C60" s="21">
        <v>7922</v>
      </c>
      <c r="D60" s="21"/>
      <c r="E60" s="21"/>
      <c r="F60" s="15">
        <f t="shared" ref="F60" si="19">SUM(C60:E60)</f>
        <v>7922</v>
      </c>
      <c r="H60" s="32"/>
      <c r="I60" s="32"/>
    </row>
    <row r="61" spans="1:9" s="31" customFormat="1" ht="15.75" x14ac:dyDescent="0.25">
      <c r="A61" s="17"/>
      <c r="B61" s="39"/>
      <c r="C61" s="21"/>
      <c r="D61" s="21"/>
      <c r="E61" s="21"/>
      <c r="F61" s="15"/>
      <c r="H61" s="32"/>
      <c r="I61" s="32"/>
    </row>
    <row r="62" spans="1:9" s="13" customFormat="1" ht="31.5" customHeight="1" x14ac:dyDescent="0.25">
      <c r="A62" s="17"/>
      <c r="B62" s="103" t="s">
        <v>67</v>
      </c>
      <c r="C62" s="21"/>
      <c r="D62" s="21"/>
      <c r="E62" s="21"/>
      <c r="F62" s="15"/>
      <c r="H62" s="16"/>
      <c r="I62" s="16"/>
    </row>
    <row r="63" spans="1:9" s="13" customFormat="1" ht="31.5" customHeight="1" x14ac:dyDescent="0.25">
      <c r="A63" s="17">
        <f>A60+1</f>
        <v>43</v>
      </c>
      <c r="B63" s="53" t="s">
        <v>68</v>
      </c>
      <c r="C63" s="52">
        <v>70000</v>
      </c>
      <c r="D63" s="52"/>
      <c r="E63" s="52"/>
      <c r="F63" s="15">
        <f t="shared" ref="F63:F72" si="20">SUM(C63:E63)</f>
        <v>70000</v>
      </c>
      <c r="H63" s="16"/>
      <c r="I63" s="16"/>
    </row>
    <row r="64" spans="1:9" s="13" customFormat="1" ht="31.5" customHeight="1" x14ac:dyDescent="0.25">
      <c r="A64" s="17">
        <f>A63+1</f>
        <v>44</v>
      </c>
      <c r="B64" s="53" t="s">
        <v>73</v>
      </c>
      <c r="C64" s="40">
        <v>3500</v>
      </c>
      <c r="D64" s="40"/>
      <c r="E64" s="40"/>
      <c r="F64" s="44">
        <f t="shared" si="20"/>
        <v>3500</v>
      </c>
      <c r="H64" s="16"/>
      <c r="I64" s="16"/>
    </row>
    <row r="65" spans="1:9" s="13" customFormat="1" ht="31.5" customHeight="1" x14ac:dyDescent="0.25">
      <c r="A65" s="17">
        <f t="shared" ref="A65:A72" si="21">A64+1</f>
        <v>45</v>
      </c>
      <c r="B65" s="53" t="s">
        <v>75</v>
      </c>
      <c r="C65" s="52">
        <v>35000</v>
      </c>
      <c r="D65" s="52"/>
      <c r="E65" s="52"/>
      <c r="F65" s="15">
        <f t="shared" si="20"/>
        <v>35000</v>
      </c>
      <c r="H65" s="16"/>
      <c r="I65" s="16"/>
    </row>
    <row r="66" spans="1:9" s="13" customFormat="1" ht="31.5" customHeight="1" x14ac:dyDescent="0.25">
      <c r="A66" s="17">
        <f t="shared" si="21"/>
        <v>46</v>
      </c>
      <c r="B66" s="53" t="s">
        <v>76</v>
      </c>
      <c r="C66" s="52">
        <v>7000</v>
      </c>
      <c r="D66" s="52"/>
      <c r="E66" s="52"/>
      <c r="F66" s="15">
        <f t="shared" si="20"/>
        <v>7000</v>
      </c>
      <c r="H66" s="16"/>
      <c r="I66" s="16"/>
    </row>
    <row r="67" spans="1:9" s="13" customFormat="1" ht="31.5" customHeight="1" x14ac:dyDescent="0.25">
      <c r="A67" s="17">
        <f t="shared" si="21"/>
        <v>47</v>
      </c>
      <c r="B67" s="53" t="s">
        <v>77</v>
      </c>
      <c r="C67" s="52">
        <v>25000</v>
      </c>
      <c r="D67" s="52"/>
      <c r="E67" s="52"/>
      <c r="F67" s="15">
        <f t="shared" si="20"/>
        <v>25000</v>
      </c>
      <c r="H67" s="16"/>
      <c r="I67" s="16"/>
    </row>
    <row r="68" spans="1:9" s="13" customFormat="1" ht="31.5" customHeight="1" x14ac:dyDescent="0.25">
      <c r="A68" s="17">
        <f t="shared" si="21"/>
        <v>48</v>
      </c>
      <c r="B68" s="53" t="s">
        <v>78</v>
      </c>
      <c r="C68" s="52">
        <v>10000</v>
      </c>
      <c r="D68" s="52"/>
      <c r="E68" s="52"/>
      <c r="F68" s="15">
        <f t="shared" si="20"/>
        <v>10000</v>
      </c>
      <c r="H68" s="16"/>
      <c r="I68" s="16"/>
    </row>
    <row r="69" spans="1:9" s="13" customFormat="1" ht="31.5" customHeight="1" x14ac:dyDescent="0.25">
      <c r="A69" s="17">
        <f t="shared" si="21"/>
        <v>49</v>
      </c>
      <c r="B69" s="53" t="s">
        <v>88</v>
      </c>
      <c r="C69" s="52">
        <v>25000</v>
      </c>
      <c r="D69" s="52"/>
      <c r="E69" s="52"/>
      <c r="F69" s="15">
        <f t="shared" si="20"/>
        <v>25000</v>
      </c>
      <c r="H69" s="16"/>
      <c r="I69" s="16"/>
    </row>
    <row r="70" spans="1:9" s="13" customFormat="1" ht="31.5" customHeight="1" x14ac:dyDescent="0.25">
      <c r="A70" s="17">
        <f t="shared" si="21"/>
        <v>50</v>
      </c>
      <c r="B70" s="39" t="s">
        <v>74</v>
      </c>
      <c r="C70" s="105">
        <v>3000</v>
      </c>
      <c r="D70" s="52"/>
      <c r="E70" s="52"/>
      <c r="F70" s="15">
        <f t="shared" si="20"/>
        <v>3000</v>
      </c>
      <c r="H70" s="16"/>
      <c r="I70" s="16"/>
    </row>
    <row r="71" spans="1:9" s="13" customFormat="1" ht="31.5" customHeight="1" x14ac:dyDescent="0.25">
      <c r="A71" s="17">
        <f t="shared" si="21"/>
        <v>51</v>
      </c>
      <c r="B71" s="39" t="s">
        <v>89</v>
      </c>
      <c r="C71" s="57">
        <v>15000</v>
      </c>
      <c r="D71" s="52"/>
      <c r="E71" s="52"/>
      <c r="F71" s="15">
        <f t="shared" si="20"/>
        <v>15000</v>
      </c>
      <c r="H71" s="16"/>
      <c r="I71" s="16"/>
    </row>
    <row r="72" spans="1:9" s="31" customFormat="1" ht="31.5" customHeight="1" x14ac:dyDescent="0.25">
      <c r="A72" s="17">
        <f t="shared" si="21"/>
        <v>52</v>
      </c>
      <c r="B72" s="39" t="s">
        <v>90</v>
      </c>
      <c r="C72" s="21">
        <v>15000</v>
      </c>
      <c r="D72" s="21"/>
      <c r="E72" s="21"/>
      <c r="F72" s="15">
        <f t="shared" si="20"/>
        <v>15000</v>
      </c>
      <c r="H72" s="32"/>
      <c r="I72" s="32"/>
    </row>
    <row r="73" spans="1:9" s="31" customFormat="1" ht="18" customHeight="1" x14ac:dyDescent="0.25">
      <c r="A73" s="17"/>
      <c r="B73" s="26"/>
      <c r="C73" s="30"/>
      <c r="D73" s="30"/>
      <c r="E73" s="30"/>
      <c r="F73" s="14"/>
      <c r="H73" s="32"/>
      <c r="I73" s="32"/>
    </row>
    <row r="74" spans="1:9" s="31" customFormat="1" ht="31.5" customHeight="1" x14ac:dyDescent="0.25">
      <c r="A74" s="76"/>
      <c r="B74" s="12" t="s">
        <v>10</v>
      </c>
      <c r="C74" s="33"/>
      <c r="D74" s="33"/>
      <c r="E74" s="33"/>
      <c r="F74" s="11"/>
      <c r="H74" s="32"/>
      <c r="I74" s="32"/>
    </row>
    <row r="75" spans="1:9" s="31" customFormat="1" ht="31.5" customHeight="1" x14ac:dyDescent="0.25">
      <c r="A75" s="17">
        <f>A72+1</f>
        <v>53</v>
      </c>
      <c r="B75" s="53" t="s">
        <v>63</v>
      </c>
      <c r="C75" s="52">
        <v>15000</v>
      </c>
      <c r="D75" s="52"/>
      <c r="E75" s="52"/>
      <c r="F75" s="99">
        <f t="shared" ref="F75:F78" si="22">SUM(C75:E75)</f>
        <v>15000</v>
      </c>
      <c r="H75" s="32"/>
      <c r="I75" s="32"/>
    </row>
    <row r="76" spans="1:9" s="31" customFormat="1" ht="31.5" customHeight="1" x14ac:dyDescent="0.25">
      <c r="A76" s="19">
        <f t="shared" ref="A76:A80" si="23">A75+1</f>
        <v>54</v>
      </c>
      <c r="B76" s="55" t="s">
        <v>44</v>
      </c>
      <c r="C76" s="57">
        <v>1900</v>
      </c>
      <c r="D76" s="58"/>
      <c r="E76" s="59"/>
      <c r="F76" s="99">
        <f t="shared" ref="F76:F77" si="24">SUM(C76:E76)</f>
        <v>1900</v>
      </c>
      <c r="H76" s="32"/>
      <c r="I76" s="32"/>
    </row>
    <row r="77" spans="1:9" s="31" customFormat="1" ht="31.5" customHeight="1" x14ac:dyDescent="0.25">
      <c r="A77" s="19">
        <f t="shared" si="23"/>
        <v>55</v>
      </c>
      <c r="B77" s="102" t="s">
        <v>94</v>
      </c>
      <c r="C77" s="60">
        <v>1900</v>
      </c>
      <c r="D77" s="60">
        <v>1900</v>
      </c>
      <c r="E77" s="62">
        <v>1900</v>
      </c>
      <c r="F77" s="15">
        <f t="shared" si="24"/>
        <v>5700</v>
      </c>
      <c r="H77" s="32"/>
      <c r="I77" s="32"/>
    </row>
    <row r="78" spans="1:9" s="31" customFormat="1" ht="31.5" customHeight="1" x14ac:dyDescent="0.25">
      <c r="A78" s="19">
        <f t="shared" si="23"/>
        <v>56</v>
      </c>
      <c r="B78" s="53" t="s">
        <v>65</v>
      </c>
      <c r="C78" s="40">
        <f>12611+2389</f>
        <v>15000</v>
      </c>
      <c r="D78" s="40"/>
      <c r="E78" s="40"/>
      <c r="F78" s="15">
        <f t="shared" si="22"/>
        <v>15000</v>
      </c>
      <c r="H78" s="32"/>
      <c r="I78" s="32"/>
    </row>
    <row r="79" spans="1:9" s="31" customFormat="1" ht="31.5" customHeight="1" x14ac:dyDescent="0.25">
      <c r="A79" s="19">
        <f t="shared" si="23"/>
        <v>57</v>
      </c>
      <c r="B79" s="55" t="s">
        <v>72</v>
      </c>
      <c r="C79" s="57">
        <v>10000</v>
      </c>
      <c r="D79" s="58"/>
      <c r="E79" s="59"/>
      <c r="F79" s="99">
        <f t="shared" ref="F79:F80" si="25">SUM(C79:E79)</f>
        <v>10000</v>
      </c>
      <c r="H79" s="32"/>
      <c r="I79" s="32"/>
    </row>
    <row r="80" spans="1:9" s="31" customFormat="1" ht="31.5" customHeight="1" x14ac:dyDescent="0.25">
      <c r="A80" s="19">
        <f t="shared" si="23"/>
        <v>58</v>
      </c>
      <c r="B80" s="104" t="s">
        <v>90</v>
      </c>
      <c r="C80" s="60">
        <v>15000</v>
      </c>
      <c r="D80" s="60"/>
      <c r="E80" s="59"/>
      <c r="F80" s="15">
        <f t="shared" si="25"/>
        <v>15000</v>
      </c>
      <c r="H80" s="32"/>
      <c r="I80" s="32"/>
    </row>
    <row r="81" spans="1:9" s="31" customFormat="1" ht="15.75" customHeight="1" x14ac:dyDescent="0.25">
      <c r="A81" s="19"/>
      <c r="B81" s="108"/>
      <c r="C81" s="109"/>
      <c r="D81" s="109"/>
      <c r="E81" s="111"/>
      <c r="F81" s="15"/>
      <c r="H81" s="32"/>
      <c r="I81" s="32"/>
    </row>
    <row r="82" spans="1:9" s="13" customFormat="1" ht="31.5" customHeight="1" x14ac:dyDescent="0.25">
      <c r="A82" s="17"/>
      <c r="B82" s="12" t="s">
        <v>19</v>
      </c>
      <c r="C82" s="21"/>
      <c r="D82" s="21"/>
      <c r="E82" s="21"/>
      <c r="F82" s="15"/>
      <c r="H82" s="16"/>
      <c r="I82" s="16"/>
    </row>
    <row r="83" spans="1:9" s="31" customFormat="1" ht="31.5" customHeight="1" x14ac:dyDescent="0.25">
      <c r="A83" s="19">
        <f>A80+1</f>
        <v>59</v>
      </c>
      <c r="B83" s="39" t="s">
        <v>39</v>
      </c>
      <c r="C83" s="21">
        <v>18600</v>
      </c>
      <c r="D83" s="21"/>
      <c r="E83" s="21"/>
      <c r="F83" s="15">
        <f>SUM(C83:E83)</f>
        <v>18600</v>
      </c>
      <c r="H83" s="32"/>
      <c r="I83" s="32"/>
    </row>
    <row r="84" spans="1:9" s="31" customFormat="1" ht="31.5" customHeight="1" x14ac:dyDescent="0.25">
      <c r="A84" s="17">
        <f>A83+1</f>
        <v>60</v>
      </c>
      <c r="B84" s="39" t="s">
        <v>40</v>
      </c>
      <c r="C84" s="21">
        <v>2418.0000000000005</v>
      </c>
      <c r="D84" s="21"/>
      <c r="E84" s="21"/>
      <c r="F84" s="15">
        <f>SUM(C84:E84)</f>
        <v>2418.0000000000005</v>
      </c>
      <c r="H84" s="32"/>
      <c r="I84" s="32"/>
    </row>
    <row r="85" spans="1:9" s="31" customFormat="1" ht="31.5" customHeight="1" x14ac:dyDescent="0.25">
      <c r="A85" s="19">
        <f>A84+1</f>
        <v>61</v>
      </c>
      <c r="B85" s="39" t="s">
        <v>41</v>
      </c>
      <c r="C85" s="40">
        <v>2591</v>
      </c>
      <c r="D85" s="40"/>
      <c r="E85" s="40"/>
      <c r="F85" s="15">
        <f t="shared" ref="F85:F86" si="26">SUM(C85:E85)</f>
        <v>2591</v>
      </c>
      <c r="H85" s="32"/>
      <c r="I85" s="32"/>
    </row>
    <row r="86" spans="1:9" s="31" customFormat="1" ht="31.5" customHeight="1" x14ac:dyDescent="0.25">
      <c r="A86" s="19">
        <f t="shared" ref="A86:A90" si="27">A85+1</f>
        <v>62</v>
      </c>
      <c r="B86" s="39" t="s">
        <v>42</v>
      </c>
      <c r="C86" s="40">
        <v>31680</v>
      </c>
      <c r="D86" s="40"/>
      <c r="E86" s="40"/>
      <c r="F86" s="15">
        <f t="shared" si="26"/>
        <v>31680</v>
      </c>
      <c r="H86" s="32"/>
      <c r="I86" s="32"/>
    </row>
    <row r="87" spans="1:9" s="31" customFormat="1" ht="31.5" customHeight="1" x14ac:dyDescent="0.25">
      <c r="A87" s="19">
        <f t="shared" si="27"/>
        <v>63</v>
      </c>
      <c r="B87" s="39" t="s">
        <v>43</v>
      </c>
      <c r="C87" s="40">
        <v>4118</v>
      </c>
      <c r="D87" s="40"/>
      <c r="E87" s="40"/>
      <c r="F87" s="44">
        <f t="shared" ref="F87" si="28">SUM(C87:E87)</f>
        <v>4118</v>
      </c>
      <c r="H87" s="32"/>
      <c r="I87" s="32"/>
    </row>
    <row r="88" spans="1:9" s="31" customFormat="1" ht="31.5" customHeight="1" x14ac:dyDescent="0.25">
      <c r="A88" s="19">
        <f t="shared" si="27"/>
        <v>64</v>
      </c>
      <c r="B88" s="39" t="s">
        <v>66</v>
      </c>
      <c r="C88" s="40">
        <v>1000</v>
      </c>
      <c r="D88" s="40"/>
      <c r="E88" s="40"/>
      <c r="F88" s="97">
        <f t="shared" ref="F88:F90" si="29">SUM(C88:E88)</f>
        <v>1000</v>
      </c>
      <c r="H88" s="32"/>
      <c r="I88" s="32"/>
    </row>
    <row r="89" spans="1:9" s="31" customFormat="1" ht="31.5" customHeight="1" x14ac:dyDescent="0.25">
      <c r="A89" s="19">
        <f t="shared" si="27"/>
        <v>65</v>
      </c>
      <c r="B89" s="18" t="s">
        <v>92</v>
      </c>
      <c r="C89" s="21">
        <v>3375</v>
      </c>
      <c r="D89" s="21"/>
      <c r="E89" s="21"/>
      <c r="F89" s="15">
        <f t="shared" ref="F89" si="30">SUM(C89:E89)</f>
        <v>3375</v>
      </c>
      <c r="H89" s="74"/>
      <c r="I89" s="32"/>
    </row>
    <row r="90" spans="1:9" s="31" customFormat="1" ht="31.5" customHeight="1" x14ac:dyDescent="0.25">
      <c r="A90" s="19">
        <f t="shared" si="27"/>
        <v>66</v>
      </c>
      <c r="B90" s="18" t="s">
        <v>96</v>
      </c>
      <c r="C90" s="21">
        <v>2000</v>
      </c>
      <c r="D90" s="21"/>
      <c r="E90" s="21"/>
      <c r="F90" s="15">
        <f t="shared" si="29"/>
        <v>2000</v>
      </c>
      <c r="H90" s="74"/>
      <c r="I90" s="32"/>
    </row>
    <row r="91" spans="1:9" s="31" customFormat="1" ht="18.75" customHeight="1" x14ac:dyDescent="0.25">
      <c r="A91" s="76"/>
      <c r="B91" s="18"/>
      <c r="C91" s="40"/>
      <c r="D91" s="33"/>
      <c r="E91" s="33"/>
      <c r="F91" s="11"/>
      <c r="H91" s="32"/>
      <c r="I91" s="32"/>
    </row>
    <row r="92" spans="1:9" s="13" customFormat="1" ht="31.5" customHeight="1" x14ac:dyDescent="0.25">
      <c r="A92" s="76"/>
      <c r="B92" s="12" t="s">
        <v>16</v>
      </c>
      <c r="C92" s="40" t="s">
        <v>27</v>
      </c>
      <c r="D92" s="40"/>
      <c r="E92" s="40"/>
      <c r="F92" s="44"/>
      <c r="H92" s="16"/>
      <c r="I92" s="16"/>
    </row>
    <row r="93" spans="1:9" s="13" customFormat="1" ht="31.5" customHeight="1" x14ac:dyDescent="0.25">
      <c r="A93" s="19">
        <f>A90+1</f>
        <v>67</v>
      </c>
      <c r="B93" s="18" t="s">
        <v>42</v>
      </c>
      <c r="C93" s="40">
        <v>2880</v>
      </c>
      <c r="D93" s="46"/>
      <c r="E93" s="46"/>
      <c r="F93" s="48">
        <f t="shared" ref="F93:F94" si="31">SUM(C93:E93)</f>
        <v>2880</v>
      </c>
      <c r="H93" s="16"/>
      <c r="I93" s="16"/>
    </row>
    <row r="94" spans="1:9" s="13" customFormat="1" ht="31.5" customHeight="1" x14ac:dyDescent="0.25">
      <c r="A94" s="77">
        <f>A93+1</f>
        <v>68</v>
      </c>
      <c r="B94" s="18" t="s">
        <v>43</v>
      </c>
      <c r="C94" s="40">
        <v>374</v>
      </c>
      <c r="D94" s="46"/>
      <c r="E94" s="46"/>
      <c r="F94" s="48">
        <f t="shared" si="31"/>
        <v>374</v>
      </c>
      <c r="H94" s="16"/>
      <c r="I94" s="16"/>
    </row>
    <row r="95" spans="1:9" s="13" customFormat="1" ht="18.75" customHeight="1" x14ac:dyDescent="0.25">
      <c r="A95" s="77"/>
      <c r="B95" s="18"/>
      <c r="C95" s="46"/>
      <c r="D95" s="46"/>
      <c r="E95" s="46"/>
      <c r="F95" s="48"/>
      <c r="H95" s="16"/>
      <c r="I95" s="16"/>
    </row>
    <row r="96" spans="1:9" s="13" customFormat="1" ht="31.5" customHeight="1" x14ac:dyDescent="0.25">
      <c r="A96" s="76"/>
      <c r="B96" s="12" t="s">
        <v>20</v>
      </c>
      <c r="C96" s="40"/>
      <c r="D96" s="40"/>
      <c r="E96" s="40"/>
      <c r="F96" s="44"/>
      <c r="H96" s="16"/>
      <c r="I96" s="16"/>
    </row>
    <row r="97" spans="1:9" s="13" customFormat="1" ht="31.5" customHeight="1" x14ac:dyDescent="0.25">
      <c r="A97" s="76">
        <f>A94+1</f>
        <v>69</v>
      </c>
      <c r="B97" s="18" t="s">
        <v>42</v>
      </c>
      <c r="C97" s="40">
        <v>3195</v>
      </c>
      <c r="D97" s="40"/>
      <c r="E97" s="40"/>
      <c r="F97" s="44">
        <f t="shared" ref="F97:F98" si="32">SUM(C97:E97)</f>
        <v>3195</v>
      </c>
      <c r="H97" s="16"/>
      <c r="I97" s="16"/>
    </row>
    <row r="98" spans="1:9" s="13" customFormat="1" ht="31.5" customHeight="1" x14ac:dyDescent="0.25">
      <c r="A98" s="76">
        <f>A97+1</f>
        <v>70</v>
      </c>
      <c r="B98" s="18" t="s">
        <v>43</v>
      </c>
      <c r="C98" s="40">
        <v>415</v>
      </c>
      <c r="D98" s="40"/>
      <c r="E98" s="40"/>
      <c r="F98" s="44">
        <f t="shared" si="32"/>
        <v>415</v>
      </c>
      <c r="H98" s="16"/>
      <c r="I98" s="16"/>
    </row>
    <row r="99" spans="1:9" s="13" customFormat="1" ht="16.5" customHeight="1" x14ac:dyDescent="0.25">
      <c r="A99" s="76"/>
      <c r="B99" s="18"/>
      <c r="C99" s="40"/>
      <c r="D99" s="40"/>
      <c r="E99" s="40"/>
      <c r="F99" s="44"/>
      <c r="H99" s="16"/>
      <c r="I99" s="16"/>
    </row>
    <row r="100" spans="1:9" s="13" customFormat="1" ht="31.5" customHeight="1" x14ac:dyDescent="0.25">
      <c r="A100" s="76"/>
      <c r="B100" s="12" t="s">
        <v>21</v>
      </c>
      <c r="C100" s="40"/>
      <c r="D100" s="40"/>
      <c r="E100" s="40"/>
      <c r="F100" s="44"/>
      <c r="H100" s="16"/>
      <c r="I100" s="16"/>
    </row>
    <row r="101" spans="1:9" s="13" customFormat="1" ht="31.5" customHeight="1" x14ac:dyDescent="0.25">
      <c r="A101" s="76">
        <f>A98+1</f>
        <v>71</v>
      </c>
      <c r="B101" s="18" t="s">
        <v>42</v>
      </c>
      <c r="C101" s="40">
        <v>1710</v>
      </c>
      <c r="D101" s="40"/>
      <c r="E101" s="40"/>
      <c r="F101" s="44">
        <f t="shared" ref="F101:F102" si="33">SUM(C101:E101)</f>
        <v>1710</v>
      </c>
      <c r="H101" s="16"/>
      <c r="I101" s="16"/>
    </row>
    <row r="102" spans="1:9" s="13" customFormat="1" ht="31.5" customHeight="1" x14ac:dyDescent="0.25">
      <c r="A102" s="76">
        <f>A101+1</f>
        <v>72</v>
      </c>
      <c r="B102" s="18" t="s">
        <v>43</v>
      </c>
      <c r="C102" s="40">
        <v>222</v>
      </c>
      <c r="D102" s="40"/>
      <c r="E102" s="40"/>
      <c r="F102" s="44">
        <f t="shared" si="33"/>
        <v>222</v>
      </c>
      <c r="H102" s="16"/>
      <c r="I102" s="16"/>
    </row>
    <row r="103" spans="1:9" s="13" customFormat="1" ht="15.75" customHeight="1" x14ac:dyDescent="0.25">
      <c r="A103" s="76"/>
      <c r="B103" s="18"/>
      <c r="C103" s="40"/>
      <c r="D103" s="40"/>
      <c r="E103" s="40"/>
      <c r="F103" s="44"/>
      <c r="H103" s="16"/>
      <c r="I103" s="16"/>
    </row>
    <row r="104" spans="1:9" s="13" customFormat="1" ht="31.5" customHeight="1" x14ac:dyDescent="0.25">
      <c r="A104" s="76"/>
      <c r="B104" s="12" t="s">
        <v>22</v>
      </c>
      <c r="C104" s="40"/>
      <c r="D104" s="40"/>
      <c r="E104" s="40"/>
      <c r="F104" s="44"/>
      <c r="H104" s="16"/>
      <c r="I104" s="16"/>
    </row>
    <row r="105" spans="1:9" s="13" customFormat="1" ht="31.5" customHeight="1" x14ac:dyDescent="0.25">
      <c r="A105" s="76">
        <f>A102+1</f>
        <v>73</v>
      </c>
      <c r="B105" s="18" t="s">
        <v>42</v>
      </c>
      <c r="C105" s="40">
        <v>2070</v>
      </c>
      <c r="D105" s="40"/>
      <c r="E105" s="40"/>
      <c r="F105" s="44">
        <f t="shared" ref="F105:F106" si="34">SUM(C105:E105)</f>
        <v>2070</v>
      </c>
      <c r="H105" s="16"/>
      <c r="I105" s="16"/>
    </row>
    <row r="106" spans="1:9" s="13" customFormat="1" ht="31.5" customHeight="1" x14ac:dyDescent="0.25">
      <c r="A106" s="76">
        <f>A105+1</f>
        <v>74</v>
      </c>
      <c r="B106" s="18" t="s">
        <v>43</v>
      </c>
      <c r="C106" s="40">
        <v>269</v>
      </c>
      <c r="D106" s="40"/>
      <c r="E106" s="40"/>
      <c r="F106" s="44">
        <f t="shared" si="34"/>
        <v>269</v>
      </c>
      <c r="H106" s="16"/>
      <c r="I106" s="16"/>
    </row>
    <row r="107" spans="1:9" s="13" customFormat="1" ht="15.75" customHeight="1" x14ac:dyDescent="0.25">
      <c r="A107" s="76"/>
      <c r="B107" s="18"/>
      <c r="C107" s="40"/>
      <c r="D107" s="40"/>
      <c r="E107" s="40"/>
      <c r="F107" s="44"/>
      <c r="H107" s="16"/>
      <c r="I107" s="16"/>
    </row>
    <row r="108" spans="1:9" s="13" customFormat="1" ht="31.5" customHeight="1" x14ac:dyDescent="0.25">
      <c r="A108" s="76"/>
      <c r="B108" s="12" t="s">
        <v>23</v>
      </c>
      <c r="C108" s="40"/>
      <c r="D108" s="40"/>
      <c r="E108" s="40"/>
      <c r="F108" s="44"/>
      <c r="H108" s="16"/>
      <c r="I108" s="16"/>
    </row>
    <row r="109" spans="1:9" s="13" customFormat="1" ht="31.5" customHeight="1" x14ac:dyDescent="0.25">
      <c r="A109" s="76">
        <f>A106+1</f>
        <v>75</v>
      </c>
      <c r="B109" s="18" t="s">
        <v>42</v>
      </c>
      <c r="C109" s="40">
        <v>3105</v>
      </c>
      <c r="D109" s="40"/>
      <c r="E109" s="40"/>
      <c r="F109" s="44">
        <f t="shared" ref="F109:F110" si="35">SUM(C109:E109)</f>
        <v>3105</v>
      </c>
      <c r="H109" s="16"/>
      <c r="I109" s="16"/>
    </row>
    <row r="110" spans="1:9" s="13" customFormat="1" ht="31.5" customHeight="1" x14ac:dyDescent="0.25">
      <c r="A110" s="76">
        <f>A109+1</f>
        <v>76</v>
      </c>
      <c r="B110" s="18" t="s">
        <v>43</v>
      </c>
      <c r="C110" s="40">
        <v>404</v>
      </c>
      <c r="D110" s="40"/>
      <c r="E110" s="40"/>
      <c r="F110" s="44">
        <f t="shared" si="35"/>
        <v>404</v>
      </c>
      <c r="H110" s="16"/>
      <c r="I110" s="16"/>
    </row>
    <row r="111" spans="1:9" s="13" customFormat="1" ht="15" customHeight="1" x14ac:dyDescent="0.25">
      <c r="A111" s="76"/>
      <c r="B111" s="18"/>
      <c r="C111" s="40"/>
      <c r="D111" s="40"/>
      <c r="E111" s="40"/>
      <c r="F111" s="44"/>
      <c r="H111" s="16"/>
      <c r="I111" s="16"/>
    </row>
    <row r="112" spans="1:9" s="13" customFormat="1" ht="31.5" customHeight="1" x14ac:dyDescent="0.25">
      <c r="A112" s="76"/>
      <c r="B112" s="12" t="s">
        <v>24</v>
      </c>
      <c r="C112" s="40"/>
      <c r="D112" s="40"/>
      <c r="E112" s="40"/>
      <c r="F112" s="44"/>
      <c r="H112" s="16"/>
      <c r="I112" s="16"/>
    </row>
    <row r="113" spans="1:9" s="13" customFormat="1" ht="31.5" customHeight="1" x14ac:dyDescent="0.25">
      <c r="A113" s="17">
        <f>A110+1</f>
        <v>77</v>
      </c>
      <c r="B113" s="18" t="s">
        <v>42</v>
      </c>
      <c r="C113" s="52">
        <v>2160</v>
      </c>
      <c r="D113" s="52"/>
      <c r="E113" s="52"/>
      <c r="F113" s="15">
        <f t="shared" ref="F113:F114" si="36">SUM(C113:E113)</f>
        <v>2160</v>
      </c>
      <c r="H113" s="16"/>
      <c r="I113" s="16"/>
    </row>
    <row r="114" spans="1:9" s="13" customFormat="1" ht="31.5" customHeight="1" x14ac:dyDescent="0.25">
      <c r="A114" s="17">
        <f>A113+1</f>
        <v>78</v>
      </c>
      <c r="B114" s="18" t="s">
        <v>43</v>
      </c>
      <c r="C114" s="52">
        <v>281</v>
      </c>
      <c r="D114" s="52"/>
      <c r="E114" s="52"/>
      <c r="F114" s="15">
        <f t="shared" si="36"/>
        <v>281</v>
      </c>
      <c r="H114" s="16"/>
      <c r="I114" s="16"/>
    </row>
    <row r="115" spans="1:9" s="13" customFormat="1" ht="16.5" customHeight="1" x14ac:dyDescent="0.25">
      <c r="A115" s="17"/>
      <c r="B115" s="18"/>
      <c r="C115" s="52"/>
      <c r="D115" s="52"/>
      <c r="E115" s="52"/>
      <c r="F115" s="15"/>
      <c r="H115" s="16"/>
      <c r="I115" s="16"/>
    </row>
    <row r="116" spans="1:9" s="13" customFormat="1" ht="31.5" customHeight="1" x14ac:dyDescent="0.25">
      <c r="A116" s="76"/>
      <c r="B116" s="12" t="s">
        <v>25</v>
      </c>
      <c r="C116" s="40"/>
      <c r="D116" s="40"/>
      <c r="E116" s="40"/>
      <c r="F116" s="44"/>
      <c r="H116" s="16"/>
      <c r="I116" s="16"/>
    </row>
    <row r="117" spans="1:9" s="13" customFormat="1" ht="31.5" customHeight="1" x14ac:dyDescent="0.25">
      <c r="A117" s="78">
        <f>A114+1</f>
        <v>79</v>
      </c>
      <c r="B117" s="18" t="s">
        <v>42</v>
      </c>
      <c r="C117" s="79">
        <v>3510</v>
      </c>
      <c r="D117" s="79"/>
      <c r="E117" s="79"/>
      <c r="F117" s="80">
        <f t="shared" ref="F117:F118" si="37">SUM(C117:E117)</f>
        <v>3510</v>
      </c>
      <c r="H117" s="16"/>
      <c r="I117" s="16"/>
    </row>
    <row r="118" spans="1:9" s="13" customFormat="1" ht="31.5" customHeight="1" thickBot="1" x14ac:dyDescent="0.3">
      <c r="A118" s="81">
        <f>A117+1</f>
        <v>80</v>
      </c>
      <c r="B118" s="94" t="s">
        <v>43</v>
      </c>
      <c r="C118" s="82">
        <v>456</v>
      </c>
      <c r="D118" s="82"/>
      <c r="E118" s="82"/>
      <c r="F118" s="83">
        <f t="shared" si="37"/>
        <v>456</v>
      </c>
      <c r="H118" s="16"/>
      <c r="I118" s="16"/>
    </row>
    <row r="119" spans="1:9" ht="4.5" customHeight="1" x14ac:dyDescent="0.25"/>
  </sheetData>
  <mergeCells count="6">
    <mergeCell ref="A1:F1"/>
    <mergeCell ref="A2:F2"/>
    <mergeCell ref="A5:A6"/>
    <mergeCell ref="B5:B6"/>
    <mergeCell ref="C5:F5"/>
    <mergeCell ref="E4:F4"/>
  </mergeCells>
  <printOptions horizontalCentered="1"/>
  <pageMargins left="0.98425196850393704" right="0.43307086614173229" top="0.74803149606299213" bottom="0.74803149606299213" header="0.11811023622047245" footer="0.31496062992125984"/>
  <pageSetup paperSize="9" scale="76" fitToHeight="4" orientation="portrait" r:id="rId1"/>
  <headerFooter alignWithMargins="0">
    <oddHeader>&amp;R&amp;14 1. számú melléklet &amp;P. oldal  a .../2023. (...) rendelethez</oddHeader>
  </headerFooter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2024</vt:lpstr>
      <vt:lpstr>'2024'!Nyomtatási_cím</vt:lpstr>
      <vt:lpstr>'2024'!Nyomtatási_terület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Rózsahegyi Szilárd</cp:lastModifiedBy>
  <cp:lastPrinted>2023-11-27T10:28:08Z</cp:lastPrinted>
  <dcterms:created xsi:type="dcterms:W3CDTF">2019-12-13T08:46:46Z</dcterms:created>
  <dcterms:modified xsi:type="dcterms:W3CDTF">2023-11-28T13:51:37Z</dcterms:modified>
</cp:coreProperties>
</file>